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L73" i="1" l="1"/>
  <c r="L25" i="1"/>
  <c r="L9" i="1"/>
  <c r="K85" i="1" l="1"/>
  <c r="J85" i="1"/>
  <c r="J73" i="1"/>
  <c r="K73" i="1"/>
  <c r="K9" i="1"/>
  <c r="K15" i="1"/>
  <c r="K51" i="1"/>
  <c r="F25" i="1" l="1"/>
  <c r="J25" i="1"/>
  <c r="J51" i="1" l="1"/>
  <c r="J15" i="1"/>
  <c r="J9" i="1"/>
  <c r="I85" i="1" l="1"/>
  <c r="I73" i="1"/>
  <c r="I25" i="1"/>
  <c r="I15" i="1"/>
  <c r="I9" i="1"/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Q51" i="1"/>
  <c r="K25" i="1"/>
  <c r="G25" i="1"/>
  <c r="E25" i="1"/>
  <c r="L15" i="1"/>
  <c r="Q15" i="1" s="1"/>
  <c r="G15" i="1"/>
  <c r="Q25" i="1" l="1"/>
  <c r="Q85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<sst xmlns="http://schemas.openxmlformats.org/spreadsheetml/2006/main" count="196" uniqueCount="112">
  <si>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</si>
  <si>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</si>
  <si>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</si>
  <si>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</si>
  <si>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</si>
  <si>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</si>
  <si>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</si>
  <si>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</si>
  <si>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</si>
  <si>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</si>
  <si>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</si>
  <si>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</si>
  <si>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</si>
  <si>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</si>
  <si>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</si>
  <si>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</si>
  <si>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</si>
  <si>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</si>
  <si>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</si>
  <si>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</si>
  <si>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</si>
  <si>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</si>
  <si>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</si>
  <si>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</si>
  <si>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</si>
  <si>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</si>
  <si>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</si>
  <si>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</si>
  <si>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</si>
  <si>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</si>
  <si>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</si>
  <si>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</si>
  <si>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</si>
  <si>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</si>
  <si>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</si>
  <si>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</si>
  <si>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</si>
  <si>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</si>
  <si>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</si>
  <si>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</si>
  <si>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</si>
  <si>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</si>
  <si>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</si>
  <si>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</si>
  <si>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</si>
  <si>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</si>
  <si>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</si>
  <si>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</si>
  <si>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</si>
  <si>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</si>
  <si>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</si>
  <si>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</si>
  <si>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</si>
  <si>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</si>
  <si>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</si>
  <si>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</si>
  <si>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</si>
  <si>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</si>
  <si>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</si>
  <si>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</si>
  <si>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</si>
  <si>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</si>
  <si>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</si>
  <si>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</si>
  <si>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</si>
  <si>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</si>
  <si>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</si>
  <si>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</si>
  <si>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</si>
  <si>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</si>
  <si>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</si>
  <si>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</si>
  <si>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</si>
  <si>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</si>
  <si>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</si>
  <si>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</si>
  <si>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</si>
  <si>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</si>
  <si>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</si>
  <si>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</si>
  <si>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</si>
  <si>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</si>
  <si>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</si>
  <si>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</si>
  <si>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</si>
  <si>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</si>
  <si>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</si>
  <si>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</si>
  <si>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</si>
  <si>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</si>
  <si>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</si>
  <si>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</si>
  <si>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</si>
  <si>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</si>
  <si>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</si>
  <si>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</si>
  <si>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</si>
  <si>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</si>
  <si>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</si>
  <si>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</si>
  <si>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</si>
  <si>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</si>
  <si>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</si>
  <si>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</si>
  <si>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</si>
  <si>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</si>
  <si>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</si>
  <si>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</si>
  <si>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</si>
  <si>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</si>
  <si>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[Agosto] del [2023]</t>
  </si>
  <si>
    <t>Fecha de imputación: [01] de [Agosto]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</si>
</sst>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142461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="115" zoomScaleNormal="115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5" width="17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4.28515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5.75" x14ac:dyDescent="0.25">
      <c r="A4" s="134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E6" s="130" t="s">
        <v>107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26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6">
        <f>SUM(I10,I11,I14)</f>
        <v>4636366.9800000004</v>
      </c>
      <c r="J9" s="76">
        <f>SUM(J10:J11,J14)</f>
        <v>4662018.6900000004</v>
      </c>
      <c r="K9" s="76">
        <f>SUM(K10:K14)</f>
        <v>4562948.2700000005</v>
      </c>
      <c r="L9" s="76">
        <f>SUM(L10:L14)</f>
        <v>4581527.46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36992494.740000002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12">
        <v>3219910.87</v>
      </c>
      <c r="J10" s="78">
        <v>3258810.87</v>
      </c>
      <c r="K10" s="13">
        <v>3218928.37</v>
      </c>
      <c r="L10" s="12">
        <v>3261028.37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25200411.120000005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12">
        <v>931005</v>
      </c>
      <c r="J11" s="78">
        <v>911770</v>
      </c>
      <c r="K11" s="13">
        <v>858720</v>
      </c>
      <c r="L11" s="12">
        <v>828720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7978305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12">
        <v>485451.11</v>
      </c>
      <c r="J14" s="84">
        <v>491437.82</v>
      </c>
      <c r="K14" s="13">
        <v>485299.9</v>
      </c>
      <c r="L14" s="78">
        <v>491779.09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3813778.6199999996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SUM(I16,I21)</f>
        <v>568357.58000000007</v>
      </c>
      <c r="J15" s="79">
        <f>SUM(J17,J22)</f>
        <v>567223.21</v>
      </c>
      <c r="K15" s="79">
        <f>SUM(K16:K24)</f>
        <v>393130.73</v>
      </c>
      <c r="L15" s="79">
        <f>SUM(L16,L17,L22)</f>
        <v>194753.78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3257638.09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3">
        <v>383573.15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1917745.94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537198.34</v>
      </c>
      <c r="K17" s="13">
        <v>393130.73</v>
      </c>
      <c r="L17" s="13">
        <v>194753.78</v>
      </c>
      <c r="M17" s="12">
        <v>0</v>
      </c>
      <c r="N17" s="12">
        <v>0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3">
        <v>184784.43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184784.43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30024.87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30024.87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SUM(F26,F32,F27)</f>
        <v>2309710.9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SUM(I26,I32,I34)</f>
        <v>2216639.7000000002</v>
      </c>
      <c r="J25" s="79">
        <f>SUM(J26,J32,J34)</f>
        <v>3219073.4200000004</v>
      </c>
      <c r="K25" s="79">
        <f>SUM(K26,K27,K28,K34)</f>
        <v>748277.7</v>
      </c>
      <c r="L25" s="79">
        <f>SUM(L26,L28,L30,L32,L34)</f>
        <v>890021.5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18537199.920000002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634997.69999999995</v>
      </c>
      <c r="J26" s="12">
        <v>2671973.4700000002</v>
      </c>
      <c r="K26" s="13">
        <v>634997.69999999995</v>
      </c>
      <c r="L26" s="13">
        <v>634997.69999999995</v>
      </c>
      <c r="M26" s="12">
        <v>0</v>
      </c>
      <c r="N26" s="12">
        <v>0</v>
      </c>
      <c r="O26" s="13">
        <v>0</v>
      </c>
      <c r="P26" s="12">
        <v>0</v>
      </c>
      <c r="Q26" s="114">
        <f>SUM(E26:P26)</f>
        <v>7116957.370000001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4">
        <f>SUM(E27:P27)</f>
        <v>5934692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3">
        <v>28556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48144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24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2">
        <v>6642</v>
      </c>
      <c r="J32" s="12">
        <v>541500</v>
      </c>
      <c r="K32" s="12">
        <v>0</v>
      </c>
      <c r="L32" s="13">
        <v>210880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1563528.7999999998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22">
        <v>2164410</v>
      </c>
      <c r="I34" s="12">
        <v>1575000</v>
      </c>
      <c r="J34" s="12">
        <v>5599.95</v>
      </c>
      <c r="K34" s="13">
        <v>113280</v>
      </c>
      <c r="L34" s="13">
        <v>15587.8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3873877.75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27">
        <v>0</v>
      </c>
      <c r="C51" s="127">
        <f>SUM(C52,C53,C55)</f>
        <v>23804551.120000001</v>
      </c>
      <c r="D51" s="127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f>SUM(J55)</f>
        <v>5239920</v>
      </c>
      <c r="K51" s="83">
        <f>SUM(K53:K60)</f>
        <v>7859880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13440862.48</v>
      </c>
    </row>
    <row r="52" spans="1:17" x14ac:dyDescent="0.25">
      <c r="A52" s="10" t="s">
        <v>62</v>
      </c>
      <c r="B52" s="34">
        <v>0</v>
      </c>
      <c r="C52" s="125">
        <v>9187205.1400000006</v>
      </c>
      <c r="D52" s="125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5239920</v>
      </c>
      <c r="K55" s="13">
        <v>7859880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28">
        <f>SUM(B25,B15,B9)</f>
        <v>97364686</v>
      </c>
      <c r="C73" s="129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7398032.6899999995</v>
      </c>
      <c r="G73" s="72">
        <f>SUM(G25,G15,G9)</f>
        <v>5330100.54</v>
      </c>
      <c r="H73" s="72">
        <f>SUM(H51,H25,H15,H9)</f>
        <v>13436671.75</v>
      </c>
      <c r="I73" s="72">
        <f>SUM(I9,I15,I25)</f>
        <v>7421364.2600000007</v>
      </c>
      <c r="J73" s="72">
        <f>SUM(J51,J25,J15,J9)</f>
        <v>13688235.32</v>
      </c>
      <c r="K73" s="72">
        <f>SUM(K51,K25,K15,K9)</f>
        <v>13564236.699999999</v>
      </c>
      <c r="L73" s="72">
        <f>SUM(L25,L15,L9)</f>
        <v>5666302.7400000002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5">
        <f>SUM(E73:P73)</f>
        <v>72228195.229999989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71">
        <v>7398251.2300000004</v>
      </c>
      <c r="G85" s="108">
        <f>SUM(G25+G15+G9)</f>
        <v>5330100.54</v>
      </c>
      <c r="H85" s="108">
        <v>13436671.75</v>
      </c>
      <c r="I85" s="108">
        <f>SUM(I73)</f>
        <v>7421364.2600000007</v>
      </c>
      <c r="J85" s="109">
        <f>SUM(J73)</f>
        <v>13688235.32</v>
      </c>
      <c r="K85" s="108">
        <f>SUM(K73)</f>
        <v>13564236.699999999</v>
      </c>
      <c r="L85" s="72">
        <v>5666302.7400000002</v>
      </c>
      <c r="M85" s="108">
        <v>0</v>
      </c>
      <c r="N85" s="108">
        <v>0</v>
      </c>
      <c r="O85" s="108">
        <v>0</v>
      </c>
      <c r="P85" s="92">
        <v>0</v>
      </c>
      <c r="Q85" s="116">
        <f>SUM(E85:P85)</f>
        <v>72228413.769999996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2023-09-05T14:39:30Z</dcterms:modified>
</cp:coreProperties>
</file>