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K51" i="1"/>
  <c r="Q51" i="1" s="1"/>
  <c r="L25" i="1"/>
  <c r="K25" i="1"/>
  <c r="J25" i="1"/>
  <c r="I25" i="1"/>
  <c r="H25" i="1"/>
  <c r="G25" i="1"/>
  <c r="F25" i="1"/>
  <c r="E25" i="1"/>
  <c r="L15" i="1"/>
  <c r="K15" i="1"/>
  <c r="J15" i="1"/>
  <c r="I15" i="1"/>
  <c r="G15" i="1"/>
  <c r="Q15" i="1" s="1"/>
  <c r="Q25" i="1" l="1"/>
  <c r="K85" i="1"/>
  <c r="L85" i="1" l="1"/>
  <c r="J85" i="1" l="1"/>
  <c r="I85" i="1" l="1"/>
  <c r="H85" i="1" l="1"/>
  <c r="F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<sst xmlns="http://schemas.openxmlformats.org/spreadsheetml/2006/main" count="196" uniqueCount="112">
  <si>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</si>
  <si>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</si>
  <si>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</si>
  <si>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</si>
  <si>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</si>
  <si>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</si>
  <si>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</si>
  <si>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</si>
  <si>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</si>
  <si>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</si>
  <si>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</si>
  <si>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</si>
  <si>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</si>
  <si>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</si>
  <si>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</si>
  <si>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</si>
  <si>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</si>
  <si>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</si>
  <si>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</si>
  <si>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</si>
  <si>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</si>
  <si>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</si>
  <si>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</si>
  <si>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</si>
  <si>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</si>
  <si>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</si>
  <si>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</si>
  <si>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</si>
  <si>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</si>
  <si>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</si>
  <si>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</si>
  <si>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</si>
  <si>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</si>
  <si>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</si>
  <si>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</si>
  <si>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</si>
  <si>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</si>
  <si>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</si>
  <si>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</si>
  <si>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</si>
  <si>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</si>
  <si>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</si>
  <si>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</si>
  <si>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</si>
  <si>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</si>
  <si>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</si>
  <si>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</si>
  <si>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</si>
  <si>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</si>
  <si>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</si>
  <si>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</si>
  <si>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</si>
  <si>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</si>
  <si>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</si>
  <si>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</si>
  <si>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</si>
  <si>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</si>
  <si>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</si>
  <si>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</si>
  <si>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</si>
  <si>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</si>
  <si>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</si>
  <si>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</si>
  <si>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</si>
  <si>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</si>
  <si>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</si>
  <si>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</si>
  <si>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</si>
  <si>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</si>
  <si>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</si>
  <si>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</si>
  <si>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</si>
  <si>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</si>
  <si>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</si>
  <si>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</si>
  <si>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</si>
  <si>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</si>
  <si>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</si>
  <si>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</si>
  <si>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</si>
  <si>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</si>
  <si>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</si>
  <si>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</si>
  <si>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</si>
  <si>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</si>
  <si>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</si>
  <si>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</si>
  <si>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</si>
  <si>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</si>
  <si>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</si>
  <si>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</si>
  <si>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</si>
  <si>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</si>
  <si>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</si>
  <si>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</si>
  <si>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</si>
  <si>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</si>
  <si>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</si>
  <si>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</si>
  <si>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</si>
  <si>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</si>
  <si>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</si>
  <si>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</si>
  <si>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</si>
  <si>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</si>
  <si>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</si>
  <si>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</si>
  <si>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</si>
  <si>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</si>
  <si>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</si>
  <si>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[Marzo] del [2023]</t>
  </si>
  <si>
    <t>Fecha de imputación: [01] de [Marzo]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</si>
</sst>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3" fontId="0" fillId="0" borderId="4" xfId="1" applyFont="1" applyFill="1" applyBorder="1" applyAlignment="1">
      <alignment horizontal="right" wrapText="1"/>
    </xf>
    <xf numFmtId="164" fontId="0" fillId="0" borderId="4" xfId="0" applyNumberForma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Normal="100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8.75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8.75" x14ac:dyDescent="0.25">
      <c r="A3" s="130" t="s">
        <v>109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15.75" x14ac:dyDescent="0.25">
      <c r="A4" s="131" t="s">
        <v>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 x14ac:dyDescent="0.25">
      <c r="A5" s="132" t="s">
        <v>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19" x14ac:dyDescent="0.25">
      <c r="E6" s="127" t="s">
        <v>107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9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7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6"/>
    </row>
    <row r="9" spans="1:19" ht="30" x14ac:dyDescent="0.25">
      <c r="A9" s="7" t="s">
        <v>19</v>
      </c>
      <c r="B9" s="17">
        <f>SUM(B10+B11+B14)</f>
        <v>60640559</v>
      </c>
      <c r="C9" s="98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13624675.460000001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8823821.7699999996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3456067.5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6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6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33">
        <v>422382.61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1344786.19</v>
      </c>
    </row>
    <row r="15" spans="1:19" ht="30" x14ac:dyDescent="0.25">
      <c r="A15" s="7" t="s">
        <v>25</v>
      </c>
      <c r="B15" s="17">
        <f>SUM(B16+B17+B20+B21+B22)</f>
        <v>7800000</v>
      </c>
      <c r="C15" s="115">
        <v>0</v>
      </c>
      <c r="D15" s="17">
        <f>SUM(D16+D17+D20+D21+D22)</f>
        <v>7800000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0</v>
      </c>
      <c r="I15" s="79">
        <f>SUM(I16)</f>
        <v>0</v>
      </c>
      <c r="J15" s="79">
        <f>SUM(J16)</f>
        <v>0</v>
      </c>
      <c r="K15" s="79">
        <f>SUM(K16)</f>
        <v>0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1155337.1000000001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1155337.1000000001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8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8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0</v>
      </c>
    </row>
    <row r="22" spans="1:17" ht="75" x14ac:dyDescent="0.25">
      <c r="A22" s="10" t="s">
        <v>32</v>
      </c>
      <c r="B22" s="18">
        <v>400000</v>
      </c>
      <c r="C22" s="99">
        <v>0</v>
      </c>
      <c r="D22" s="18">
        <v>400000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0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5">
        <v>0</v>
      </c>
      <c r="D25" s="17">
        <f>SUM(D26+D27+D28+D30+D31+D32+D34)</f>
        <v>28924127</v>
      </c>
      <c r="E25" s="76">
        <f>SUM(E26)</f>
        <v>634997.69999999995</v>
      </c>
      <c r="F25" s="79">
        <f>SUM(F26,F32)</f>
        <v>1340458.8999999999</v>
      </c>
      <c r="G25" s="79">
        <f>SUM(G26,G27,G28,G30,G32,G34)</f>
        <v>726663.29999999993</v>
      </c>
      <c r="H25" s="79">
        <f>SUM(H26,H27,H30,H32,H34)</f>
        <v>0</v>
      </c>
      <c r="I25" s="79">
        <f>SUM(I26,I32)</f>
        <v>0</v>
      </c>
      <c r="J25" s="79">
        <f>SUM(J26,J32)</f>
        <v>0</v>
      </c>
      <c r="K25" s="79">
        <f>SUM(K26,K27,K28,K34)</f>
        <v>0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2702119.9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6">
        <v>634997.69999999995</v>
      </c>
      <c r="G26" s="12">
        <v>634997.69999999995</v>
      </c>
      <c r="H26" s="12">
        <v>0</v>
      </c>
      <c r="I26" s="13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8">
        <f>SUM(E26:P26)</f>
        <v>1904993.0999999999</v>
      </c>
    </row>
    <row r="27" spans="1:17" ht="30" x14ac:dyDescent="0.25">
      <c r="A27" s="10" t="s">
        <v>37</v>
      </c>
      <c r="B27" s="16">
        <v>7529999</v>
      </c>
      <c r="C27" s="99">
        <v>0</v>
      </c>
      <c r="D27" s="16">
        <v>7529999</v>
      </c>
      <c r="E27" s="12">
        <v>0</v>
      </c>
      <c r="F27" s="13">
        <v>969252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8">
        <f>SUM(E27:P27)</f>
        <v>969252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0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0</v>
      </c>
      <c r="D30" s="18">
        <v>900000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99">
        <v>0</v>
      </c>
      <c r="D31" s="11">
        <v>5000000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6">
        <v>91665.600000000006</v>
      </c>
      <c r="H32" s="12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797126.79999999993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0</v>
      </c>
      <c r="D34" s="36">
        <v>4736128</v>
      </c>
      <c r="E34" s="12">
        <v>0</v>
      </c>
      <c r="F34" s="12">
        <v>0</v>
      </c>
      <c r="G34" s="13">
        <v>0</v>
      </c>
      <c r="H34" s="12">
        <v>0</v>
      </c>
      <c r="I34" s="12">
        <v>0</v>
      </c>
      <c r="J34" s="12">
        <v>0</v>
      </c>
      <c r="K34" s="12">
        <v>0</v>
      </c>
      <c r="L34" s="13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0</v>
      </c>
    </row>
    <row r="35" spans="1:17" ht="30" x14ac:dyDescent="0.25">
      <c r="A35" s="7" t="s">
        <v>45</v>
      </c>
      <c r="B35" s="124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99">
        <v>0</v>
      </c>
      <c r="C51" s="99">
        <v>0</v>
      </c>
      <c r="D51" s="99">
        <v>0</v>
      </c>
      <c r="E51" s="85">
        <v>0</v>
      </c>
      <c r="F51" s="83">
        <v>0</v>
      </c>
      <c r="G51" s="83">
        <v>0</v>
      </c>
      <c r="H51" s="83">
        <v>0</v>
      </c>
      <c r="I51" s="83">
        <v>0</v>
      </c>
      <c r="J51" s="86">
        <v>0</v>
      </c>
      <c r="K51" s="83">
        <f>SUM(K52)</f>
        <v>0</v>
      </c>
      <c r="L51" s="86">
        <v>0</v>
      </c>
      <c r="M51" s="123">
        <v>0</v>
      </c>
      <c r="N51" s="123">
        <v>0</v>
      </c>
      <c r="O51" s="83">
        <v>0</v>
      </c>
      <c r="P51" s="122">
        <v>0</v>
      </c>
      <c r="Q51" s="83">
        <f>SUM(E51:P51)</f>
        <v>0</v>
      </c>
    </row>
    <row r="52" spans="1:17" x14ac:dyDescent="0.25">
      <c r="A52" s="10" t="s">
        <v>62</v>
      </c>
      <c r="B52" s="34">
        <v>0</v>
      </c>
      <c r="C52" s="102">
        <v>0</v>
      </c>
      <c r="D52" s="103">
        <v>0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0</v>
      </c>
      <c r="D53" s="99">
        <v>0</v>
      </c>
      <c r="E53" s="84">
        <v>0</v>
      </c>
      <c r="F53" s="12">
        <v>0</v>
      </c>
      <c r="G53" s="77">
        <v>0</v>
      </c>
      <c r="H53" s="12">
        <v>0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0</v>
      </c>
      <c r="D55" s="104">
        <v>0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23">
        <v>0</v>
      </c>
      <c r="O66" s="83">
        <v>0</v>
      </c>
      <c r="P66" s="123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7" t="s">
        <v>83</v>
      </c>
      <c r="B73" s="113">
        <v>0</v>
      </c>
      <c r="C73" s="114">
        <v>0</v>
      </c>
      <c r="D73" s="114">
        <v>0</v>
      </c>
      <c r="E73" s="74">
        <f>SUM(E9+E15+E25)</f>
        <v>5723251.2300000004</v>
      </c>
      <c r="F73" s="71">
        <f>SUM(F25+F15+F9)</f>
        <v>6428780.6899999995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9">
        <f>SUM(E73:P73)</f>
        <v>12152031.92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21">
        <v>0</v>
      </c>
      <c r="P83" s="121">
        <v>0</v>
      </c>
      <c r="Q83" s="121">
        <v>0</v>
      </c>
    </row>
    <row r="84" spans="1:19" x14ac:dyDescent="0.25">
      <c r="B84" s="108"/>
      <c r="C84" s="105"/>
      <c r="D84" s="105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6"/>
    </row>
    <row r="85" spans="1:19" ht="51.75" customHeight="1" x14ac:dyDescent="0.25">
      <c r="A85" s="28" t="s">
        <v>94</v>
      </c>
      <c r="B85" s="106">
        <f>SUM(B9+B15+B25)</f>
        <v>97364686</v>
      </c>
      <c r="C85" s="110">
        <v>0</v>
      </c>
      <c r="D85" s="110">
        <v>0</v>
      </c>
      <c r="E85" s="125">
        <f>SUM(E73)</f>
        <v>5723251.2300000004</v>
      </c>
      <c r="F85" s="111">
        <f>SUM(F32,F26,F21,F16,F14,F11,F10)</f>
        <v>6428780.6899999995</v>
      </c>
      <c r="G85" s="111">
        <f>SUM(G25+G15+G9)</f>
        <v>5330100.54</v>
      </c>
      <c r="H85" s="111">
        <f>SUM(H34,H32,H30,H27,H26,H22,H16,H14,H11,H10)</f>
        <v>0</v>
      </c>
      <c r="I85" s="111">
        <f>SUM(I32,I26,I16,I14,I11,I10)</f>
        <v>0</v>
      </c>
      <c r="J85" s="112">
        <f>SUM(J32,J26,J16,J14,J11,J10)</f>
        <v>0</v>
      </c>
      <c r="K85" s="111">
        <f>SUM(K34,K28,K26,K27,K16,K14,K11,K10,K52)</f>
        <v>0</v>
      </c>
      <c r="L85" s="112">
        <f>SUM(L52,L34,L32,L30,L26,L22,L17,L16,L14,L11,L10)</f>
        <v>0</v>
      </c>
      <c r="M85" s="111">
        <v>0</v>
      </c>
      <c r="N85" s="111">
        <v>0</v>
      </c>
      <c r="O85" s="111">
        <v>0</v>
      </c>
      <c r="P85" s="92">
        <v>0</v>
      </c>
      <c r="Q85" s="120">
        <f>SUM(E85:P85)</f>
        <v>17482132.460000001</v>
      </c>
    </row>
    <row r="86" spans="1:19" x14ac:dyDescent="0.25">
      <c r="A86" s="29" t="s">
        <v>110</v>
      </c>
      <c r="B86" s="109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2023-04-05T12:55:42Z</dcterms:modified>
</cp:coreProperties>
</file>